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-DC1\RedirectedFolders\cisse\Desktop\"/>
    </mc:Choice>
  </mc:AlternateContent>
  <bookViews>
    <workbookView xWindow="0" yWindow="0" windowWidth="26775" windowHeight="102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J18" i="1"/>
  <c r="F19" i="1"/>
  <c r="F10" i="1"/>
  <c r="F9" i="1"/>
  <c r="I17" i="1"/>
  <c r="J17" i="1" s="1"/>
  <c r="I19" i="1"/>
  <c r="I18" i="1"/>
  <c r="I11" i="1"/>
  <c r="J11" i="1" s="1"/>
  <c r="I10" i="1"/>
  <c r="J10" i="1" s="1"/>
  <c r="I9" i="1"/>
  <c r="J9" i="1" s="1"/>
  <c r="I8" i="1"/>
  <c r="J8" i="1" s="1"/>
  <c r="E19" i="1"/>
  <c r="E18" i="1"/>
  <c r="F18" i="1" s="1"/>
  <c r="E17" i="1"/>
  <c r="F17" i="1" s="1"/>
  <c r="E11" i="1"/>
  <c r="F11" i="1" s="1"/>
  <c r="E10" i="1"/>
  <c r="E9" i="1"/>
  <c r="E8" i="1"/>
  <c r="F8" i="1" s="1"/>
  <c r="E25" i="1" l="1"/>
  <c r="F25" i="1" s="1"/>
  <c r="C19" i="1"/>
  <c r="C18" i="1"/>
  <c r="C17" i="1"/>
  <c r="C11" i="1"/>
  <c r="C10" i="1"/>
  <c r="C9" i="1"/>
  <c r="C8" i="1"/>
  <c r="H25" i="1" l="1"/>
</calcChain>
</file>

<file path=xl/sharedStrings.xml><?xml version="1.0" encoding="utf-8"?>
<sst xmlns="http://schemas.openxmlformats.org/spreadsheetml/2006/main" count="38" uniqueCount="23">
  <si>
    <t>Rate per 1000 sq ft (fl oz)</t>
  </si>
  <si>
    <t>Rate per Acre (fl oz)</t>
  </si>
  <si>
    <t>EcoVia EC Concentrate</t>
  </si>
  <si>
    <t>EcoVia MT Concentrate</t>
  </si>
  <si>
    <t>Equipment Rate Calculator</t>
  </si>
  <si>
    <t>Speed (miles per hour)</t>
  </si>
  <si>
    <t>Flow Rate (fl oz per minute)</t>
  </si>
  <si>
    <t>Gals per 1000 sq ft</t>
  </si>
  <si>
    <t>Gals per acre</t>
  </si>
  <si>
    <t>Dilution Rate (fl oz/gal)</t>
  </si>
  <si>
    <t>Swath width (feet)</t>
  </si>
  <si>
    <t>Equipment Rate (sq ft/gal)</t>
  </si>
  <si>
    <t>Sq Ft per gal</t>
  </si>
  <si>
    <t>Fill in Equipment Rate</t>
  </si>
  <si>
    <t>Fill in</t>
  </si>
  <si>
    <t>Or Fill in Rate in gal/1000 sq ft</t>
  </si>
  <si>
    <t>Spraying/Fogging/ULV Misting Applications</t>
  </si>
  <si>
    <t>Application Rate gal/1000 sq ft</t>
  </si>
  <si>
    <t>% Active Ingredient</t>
  </si>
  <si>
    <t>Select the Rate Line Below</t>
  </si>
  <si>
    <t>Complete the area in yellow for the selected chemical application rate.</t>
  </si>
  <si>
    <t>Plug in the equipment application rate in either sq ft/gal or gal/1000 sq ft.</t>
  </si>
  <si>
    <t>Use the table at the bottom to help determine the equipment application rate (if not known) based on speed, flow rate and swath width.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</si>
</sst>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horizontal="center"/>
    </xf>
    <xf numFmtId="0" fontId="0" fillId="0" borderId="0" xfId="0" applyFill="1"/>
    <xf numFmtId="1" fontId="0" fillId="0" borderId="0" xfId="0" applyNumberFormat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tabSelected="1" workbookViewId="0">
      <selection activeCell="N9" sqref="N9"/>
    </sheetView>
  </sheetViews>
  <sheetFormatPr defaultRowHeight="15" x14ac:dyDescent="0.25"/>
  <cols>
    <col min="2" max="2" width="27.42578125" customWidth="1"/>
    <col min="3" max="3" width="21.85546875" customWidth="1"/>
    <col min="4" max="4" width="27.85546875" customWidth="1"/>
    <col min="5" max="5" width="22.140625" customWidth="1"/>
    <col min="6" max="6" width="27.5703125" customWidth="1"/>
    <col min="7" max="7" width="5.42578125" customWidth="1"/>
    <col min="8" max="8" width="28.5703125" customWidth="1"/>
    <col min="9" max="9" width="21.85546875" customWidth="1"/>
    <col min="10" max="10" width="19.140625" customWidth="1"/>
  </cols>
  <sheetData>
    <row r="1" spans="2:10" x14ac:dyDescent="0.25">
      <c r="B1" s="1" t="s">
        <v>16</v>
      </c>
      <c r="D1" t="s">
        <v>20</v>
      </c>
    </row>
    <row r="2" spans="2:10" x14ac:dyDescent="0.25">
      <c r="D2" t="s">
        <v>21</v>
      </c>
    </row>
    <row r="3" spans="2:10" x14ac:dyDescent="0.25">
      <c r="D3" t="s">
        <v>22</v>
      </c>
    </row>
    <row r="5" spans="2:10" x14ac:dyDescent="0.25">
      <c r="B5" s="1" t="s">
        <v>2</v>
      </c>
    </row>
    <row r="6" spans="2:10" x14ac:dyDescent="0.25">
      <c r="B6" s="1" t="s">
        <v>19</v>
      </c>
      <c r="D6" s="3" t="s">
        <v>13</v>
      </c>
      <c r="H6" s="3" t="s">
        <v>15</v>
      </c>
    </row>
    <row r="7" spans="2:10" x14ac:dyDescent="0.25">
      <c r="B7" t="s">
        <v>0</v>
      </c>
      <c r="C7" t="s">
        <v>1</v>
      </c>
      <c r="D7" s="2" t="s">
        <v>11</v>
      </c>
      <c r="E7" t="s">
        <v>9</v>
      </c>
      <c r="F7" t="s">
        <v>18</v>
      </c>
      <c r="H7" s="2" t="s">
        <v>17</v>
      </c>
      <c r="I7" t="s">
        <v>9</v>
      </c>
      <c r="J7" t="s">
        <v>18</v>
      </c>
    </row>
    <row r="8" spans="2:10" x14ac:dyDescent="0.25">
      <c r="B8" s="4">
        <v>0.5</v>
      </c>
      <c r="C8" s="4">
        <f>ROUND(B8*43.56,0)</f>
        <v>22</v>
      </c>
      <c r="D8" s="7"/>
      <c r="E8" s="4">
        <f>B8*D8/1000</f>
        <v>0</v>
      </c>
      <c r="F8" s="4">
        <f>0.42*E8/1.28</f>
        <v>0</v>
      </c>
      <c r="H8" s="7"/>
      <c r="I8" t="e">
        <f>B8/H8</f>
        <v>#DIV/0!</v>
      </c>
      <c r="J8" t="e">
        <f>0.42*I8/1.28</f>
        <v>#DIV/0!</v>
      </c>
    </row>
    <row r="9" spans="2:10" x14ac:dyDescent="0.25">
      <c r="B9" s="4">
        <v>1</v>
      </c>
      <c r="C9" s="4">
        <f t="shared" ref="C9:C11" si="0">ROUND(B9*43.56,0)</f>
        <v>44</v>
      </c>
      <c r="D9" s="7"/>
      <c r="E9" s="4">
        <f t="shared" ref="E9:E11" si="1">B9*D9/1000</f>
        <v>0</v>
      </c>
      <c r="F9" s="4">
        <f>0.42*E9/1.28</f>
        <v>0</v>
      </c>
      <c r="H9" s="7"/>
      <c r="I9" t="e">
        <f>B9/H9</f>
        <v>#DIV/0!</v>
      </c>
      <c r="J9" t="e">
        <f t="shared" ref="J9:J11" si="2">0.42*I9/1.28</f>
        <v>#DIV/0!</v>
      </c>
    </row>
    <row r="10" spans="2:10" x14ac:dyDescent="0.25">
      <c r="B10" s="4">
        <v>1.5</v>
      </c>
      <c r="C10" s="4">
        <f t="shared" si="0"/>
        <v>65</v>
      </c>
      <c r="D10" s="7"/>
      <c r="E10" s="4">
        <f t="shared" si="1"/>
        <v>0</v>
      </c>
      <c r="F10" s="4">
        <f>0.42*E10/1.28</f>
        <v>0</v>
      </c>
      <c r="H10" s="7"/>
      <c r="I10" t="e">
        <f>B10/H10</f>
        <v>#DIV/0!</v>
      </c>
      <c r="J10" t="e">
        <f t="shared" si="2"/>
        <v>#DIV/0!</v>
      </c>
    </row>
    <row r="11" spans="2:10" x14ac:dyDescent="0.25">
      <c r="B11" s="4">
        <v>2</v>
      </c>
      <c r="C11" s="4">
        <f t="shared" si="0"/>
        <v>87</v>
      </c>
      <c r="D11" s="7"/>
      <c r="E11" s="4">
        <f t="shared" si="1"/>
        <v>0</v>
      </c>
      <c r="F11" s="4">
        <f>0.42*E11/1.28</f>
        <v>0</v>
      </c>
      <c r="H11" s="7"/>
      <c r="I11" t="e">
        <f>B11/H11</f>
        <v>#DIV/0!</v>
      </c>
      <c r="J11" t="e">
        <f t="shared" si="2"/>
        <v>#DIV/0!</v>
      </c>
    </row>
    <row r="12" spans="2:10" x14ac:dyDescent="0.25">
      <c r="D12" s="5"/>
      <c r="H12" s="5"/>
    </row>
    <row r="14" spans="2:10" x14ac:dyDescent="0.25">
      <c r="B14" s="1" t="s">
        <v>3</v>
      </c>
    </row>
    <row r="15" spans="2:10" x14ac:dyDescent="0.25">
      <c r="B15" s="1" t="s">
        <v>19</v>
      </c>
      <c r="D15" s="3" t="s">
        <v>13</v>
      </c>
      <c r="H15" s="3" t="s">
        <v>15</v>
      </c>
    </row>
    <row r="16" spans="2:10" x14ac:dyDescent="0.25">
      <c r="B16" t="s">
        <v>0</v>
      </c>
      <c r="C16" t="s">
        <v>1</v>
      </c>
      <c r="D16" s="2" t="s">
        <v>11</v>
      </c>
      <c r="E16" t="s">
        <v>9</v>
      </c>
      <c r="F16" t="s">
        <v>18</v>
      </c>
      <c r="H16" s="2" t="s">
        <v>17</v>
      </c>
      <c r="I16" t="s">
        <v>9</v>
      </c>
      <c r="J16" t="s">
        <v>18</v>
      </c>
    </row>
    <row r="17" spans="2:10" x14ac:dyDescent="0.25">
      <c r="B17" s="4">
        <v>0.33</v>
      </c>
      <c r="C17" s="4">
        <f t="shared" ref="C17:C19" si="3">ROUND(B17*43.56,0)</f>
        <v>14</v>
      </c>
      <c r="D17" s="7"/>
      <c r="E17" s="4">
        <f t="shared" ref="E17:E19" si="4">B17*D17/1000</f>
        <v>0</v>
      </c>
      <c r="F17" s="4">
        <f>0.684*E17/1.28</f>
        <v>0</v>
      </c>
      <c r="H17" s="7"/>
      <c r="I17" t="e">
        <f>B17/H17</f>
        <v>#DIV/0!</v>
      </c>
      <c r="J17" t="e">
        <f>0.684*I17/1.28</f>
        <v>#DIV/0!</v>
      </c>
    </row>
    <row r="18" spans="2:10" x14ac:dyDescent="0.25">
      <c r="B18" s="4">
        <v>0.66</v>
      </c>
      <c r="C18" s="4">
        <f t="shared" si="3"/>
        <v>29</v>
      </c>
      <c r="D18" s="7"/>
      <c r="E18" s="4">
        <f t="shared" si="4"/>
        <v>0</v>
      </c>
      <c r="F18" s="4">
        <f>0.684*E18/1.28</f>
        <v>0</v>
      </c>
      <c r="H18" s="7"/>
      <c r="I18" t="e">
        <f>B18/H18</f>
        <v>#DIV/0!</v>
      </c>
      <c r="J18" t="e">
        <f t="shared" ref="J18:J19" si="5">0.684*I18/1.28</f>
        <v>#DIV/0!</v>
      </c>
    </row>
    <row r="19" spans="2:10" x14ac:dyDescent="0.25">
      <c r="B19" s="4">
        <v>1</v>
      </c>
      <c r="C19" s="4">
        <f t="shared" si="3"/>
        <v>44</v>
      </c>
      <c r="D19" s="7"/>
      <c r="E19" s="4">
        <f t="shared" si="4"/>
        <v>0</v>
      </c>
      <c r="F19" s="4">
        <f>0.684*E19/1.28</f>
        <v>0</v>
      </c>
      <c r="H19" s="7"/>
      <c r="I19" t="e">
        <f>B19/H19</f>
        <v>#DIV/0!</v>
      </c>
      <c r="J19" t="e">
        <f t="shared" si="5"/>
        <v>#DIV/0!</v>
      </c>
    </row>
    <row r="20" spans="2:10" x14ac:dyDescent="0.25">
      <c r="D20" s="5"/>
      <c r="H20" s="5"/>
    </row>
    <row r="22" spans="2:10" x14ac:dyDescent="0.25">
      <c r="B22" s="1" t="s">
        <v>4</v>
      </c>
    </row>
    <row r="23" spans="2:10" x14ac:dyDescent="0.25">
      <c r="B23" s="3" t="s">
        <v>14</v>
      </c>
      <c r="C23" s="3" t="s">
        <v>14</v>
      </c>
      <c r="D23" s="3" t="s">
        <v>14</v>
      </c>
    </row>
    <row r="24" spans="2:10" x14ac:dyDescent="0.25">
      <c r="B24" s="2" t="s">
        <v>6</v>
      </c>
      <c r="C24" s="2" t="s">
        <v>5</v>
      </c>
      <c r="D24" s="2" t="s">
        <v>10</v>
      </c>
      <c r="E24" t="s">
        <v>7</v>
      </c>
      <c r="F24" t="s">
        <v>12</v>
      </c>
      <c r="H24" t="s">
        <v>8</v>
      </c>
    </row>
    <row r="25" spans="2:10" x14ac:dyDescent="0.25">
      <c r="B25" s="8"/>
      <c r="C25" s="8"/>
      <c r="D25" s="8"/>
      <c r="E25" s="4" t="e">
        <f>0.0888*B25/(C25*D25)</f>
        <v>#DIV/0!</v>
      </c>
      <c r="F25" s="6" t="e">
        <f>1000/E25</f>
        <v>#DIV/0!</v>
      </c>
      <c r="G25" s="6"/>
      <c r="H25" s="4" t="e">
        <f>E25*43.56</f>
        <v>#DIV/0!</v>
      </c>
    </row>
  </sheetData>
  <sheetProtection password="8713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Cisse</dc:creator>
  <cp:lastModifiedBy>Cisse</cp:lastModifiedBy>
  <dcterms:created xsi:type="dcterms:W3CDTF">2019-09-24T22:24:47Z</dcterms:created>
  <dcterms:modified xsi:type="dcterms:W3CDTF">2020-02-26T18:45:12Z</dcterms:modified>
</cp:coreProperties>
</file>